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martie 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<sst xmlns="http://schemas.openxmlformats.org/spreadsheetml/2006/main" count="69" uniqueCount="49">
  <si>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</si>
  <si>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</si>
  <si>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</si>
  <si>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</si>
  <si>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</si>
  <si>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</si>
  <si>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</si>
  <si>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</si>
  <si>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</si>
  <si>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</si>
  <si>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</si>
  <si>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</si>
  <si>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</si>
  <si>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</si>
  <si>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</si>
  <si>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</si>
  <si>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</si>
  <si>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</si>
  <si>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</si>
  <si>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</si>
  <si>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</si>
  <si>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</si>
  <si>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</si>
  <si>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</si>
  <si>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>pag.2</t>
  </si>
  <si>
    <t xml:space="preserve"> </t>
  </si>
  <si>
    <t>SC Salinele</t>
  </si>
  <si>
    <t>Roman SRL</t>
  </si>
  <si>
    <t xml:space="preserve">SC Ale </t>
  </si>
  <si>
    <t xml:space="preserve">Fiziomed </t>
  </si>
  <si>
    <t>Plus SRL</t>
  </si>
  <si>
    <t xml:space="preserve">           pag.1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</si>
  <si>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</si>
  <si>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</si>
  <si>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</si>
  <si>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</si>
  <si>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</si>
  <si>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</si>
  <si>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</si>
  <si>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</si>
  <si>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</si>
  <si>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</si>
  <si>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</si>
  <si>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</si>
  <si>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Martie</t>
  </si>
  <si>
    <t>Buget luna martie 2020</t>
  </si>
  <si>
    <t>Buget  luna martie 2020</t>
  </si>
  <si>
    <t xml:space="preserve">     Anexa 3</t>
  </si>
  <si>
    <t xml:space="preserve">         Anexa 3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</si>
</sst>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_(* #,##0.000_);_(* \(#,##0.000\);_(* &quot;-&quot;????_);_(@_)"/>
    <numFmt numFmtId="190" formatCode="_(* #,##0.00_);_(* \(#,##0.00\);_(* &quot;-&quot;????_);_(@_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1" fillId="16" borderId="1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K1">
      <selection activeCell="R15" sqref="R15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9.8515625" style="0" customWidth="1"/>
    <col min="10" max="10" width="10.57421875" style="0" customWidth="1"/>
    <col min="11" max="11" width="12.281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0" ht="12.75">
      <c r="A2" s="1" t="s">
        <v>35</v>
      </c>
      <c r="B2" s="1"/>
      <c r="C2" s="1"/>
      <c r="H2" s="1"/>
      <c r="I2" s="1"/>
      <c r="J2" s="1"/>
      <c r="K2" s="1"/>
      <c r="L2" s="1" t="s">
        <v>36</v>
      </c>
      <c r="M2" s="1"/>
      <c r="N2" s="1"/>
      <c r="S2" s="1"/>
      <c r="T2" s="14"/>
    </row>
    <row r="3" spans="1:20" ht="12.75">
      <c r="A3" s="1"/>
      <c r="B3" s="1"/>
      <c r="C3" s="1"/>
      <c r="H3" s="1"/>
      <c r="I3" s="1"/>
      <c r="J3" s="1"/>
      <c r="K3" s="1"/>
      <c r="S3" s="1"/>
      <c r="T3" s="1"/>
    </row>
    <row r="4" spans="8:20" ht="12.75">
      <c r="H4" s="1"/>
      <c r="I4" s="1"/>
      <c r="J4" s="1"/>
      <c r="K4" s="1"/>
      <c r="S4" s="1"/>
      <c r="T4" s="1"/>
    </row>
    <row r="5" spans="8:20" ht="12.75">
      <c r="H5" s="1"/>
      <c r="I5" s="1"/>
      <c r="J5" s="1"/>
      <c r="K5" s="1"/>
      <c r="S5" s="1"/>
      <c r="T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2.75">
      <c r="A8" s="1" t="s">
        <v>46</v>
      </c>
      <c r="B8" s="1"/>
      <c r="C8" s="1"/>
      <c r="D8" s="1"/>
      <c r="E8" s="3"/>
      <c r="F8" s="3"/>
      <c r="G8" s="3"/>
      <c r="H8" s="3"/>
      <c r="I8" s="3"/>
      <c r="J8" s="3"/>
      <c r="K8" s="5" t="s">
        <v>47</v>
      </c>
      <c r="L8" s="1" t="s">
        <v>45</v>
      </c>
      <c r="M8" s="1"/>
      <c r="N8" s="1"/>
      <c r="O8" s="1"/>
      <c r="P8" s="1"/>
      <c r="Q8" s="1"/>
      <c r="R8" s="5"/>
      <c r="S8" s="3"/>
      <c r="T8" s="5" t="s">
        <v>48</v>
      </c>
    </row>
    <row r="9" spans="1:20" ht="12.75">
      <c r="A9" s="2"/>
      <c r="B9" s="6" t="s">
        <v>38</v>
      </c>
      <c r="C9" s="6" t="s">
        <v>40</v>
      </c>
      <c r="D9" s="6" t="s">
        <v>41</v>
      </c>
      <c r="E9" s="6" t="s">
        <v>19</v>
      </c>
      <c r="F9" s="6" t="s">
        <v>5</v>
      </c>
      <c r="G9" s="6" t="s">
        <v>21</v>
      </c>
      <c r="H9" s="4" t="s">
        <v>6</v>
      </c>
      <c r="I9" s="4" t="s">
        <v>7</v>
      </c>
      <c r="J9" s="4" t="s">
        <v>8</v>
      </c>
      <c r="K9" s="4" t="s">
        <v>18</v>
      </c>
      <c r="L9" s="4"/>
      <c r="M9" s="6" t="s">
        <v>9</v>
      </c>
      <c r="N9" s="6" t="s">
        <v>22</v>
      </c>
      <c r="O9" s="6" t="s">
        <v>26</v>
      </c>
      <c r="P9" s="6" t="s">
        <v>28</v>
      </c>
      <c r="Q9" s="6" t="s">
        <v>32</v>
      </c>
      <c r="R9" s="6" t="s">
        <v>16</v>
      </c>
      <c r="S9" s="4" t="s">
        <v>10</v>
      </c>
      <c r="T9" s="6" t="s">
        <v>42</v>
      </c>
    </row>
    <row r="10" spans="1:20" ht="12.75">
      <c r="A10" s="2"/>
      <c r="B10" s="6" t="s">
        <v>37</v>
      </c>
      <c r="C10" s="6" t="s">
        <v>39</v>
      </c>
      <c r="D10" s="6" t="s">
        <v>12</v>
      </c>
      <c r="E10" s="6" t="s">
        <v>20</v>
      </c>
      <c r="F10" s="4"/>
      <c r="G10" s="4"/>
      <c r="H10" s="4"/>
      <c r="I10" s="4"/>
      <c r="J10" s="4"/>
      <c r="K10" s="4"/>
      <c r="L10" s="4"/>
      <c r="M10" s="6" t="s">
        <v>13</v>
      </c>
      <c r="N10" s="6" t="s">
        <v>23</v>
      </c>
      <c r="O10" s="6" t="s">
        <v>27</v>
      </c>
      <c r="P10" s="6" t="s">
        <v>29</v>
      </c>
      <c r="Q10" s="6" t="s">
        <v>34</v>
      </c>
      <c r="R10" s="6" t="s">
        <v>17</v>
      </c>
      <c r="S10" s="4"/>
      <c r="T10" s="6">
        <v>2020</v>
      </c>
    </row>
    <row r="11" spans="1:20" ht="12.75">
      <c r="A11" s="4">
        <v>2020</v>
      </c>
      <c r="B11" s="6" t="s">
        <v>11</v>
      </c>
      <c r="C11" s="6" t="s">
        <v>0</v>
      </c>
      <c r="D11" s="7"/>
      <c r="E11" s="7"/>
      <c r="F11" s="2"/>
      <c r="G11" s="2"/>
      <c r="H11" s="2"/>
      <c r="I11" s="2"/>
      <c r="J11" s="2"/>
      <c r="K11" s="2"/>
      <c r="L11" s="4">
        <v>2020</v>
      </c>
      <c r="M11" s="7"/>
      <c r="N11" s="2"/>
      <c r="O11" s="7"/>
      <c r="P11" s="6" t="s">
        <v>30</v>
      </c>
      <c r="Q11" s="6" t="s">
        <v>33</v>
      </c>
      <c r="R11" s="7"/>
      <c r="S11" s="2"/>
      <c r="T11" s="2"/>
    </row>
    <row r="12" spans="1:20" ht="12.75">
      <c r="A12" s="4"/>
      <c r="B12" s="6"/>
      <c r="C12" s="6"/>
      <c r="D12" s="7"/>
      <c r="E12" s="7"/>
      <c r="F12" s="2"/>
      <c r="G12" s="2"/>
      <c r="H12" s="2"/>
      <c r="I12" s="2"/>
      <c r="J12" s="2"/>
      <c r="K12" s="2"/>
      <c r="L12" s="4"/>
      <c r="M12" s="7"/>
      <c r="N12" s="2"/>
      <c r="O12" s="7"/>
      <c r="P12" s="6"/>
      <c r="Q12" s="6"/>
      <c r="R12" s="7"/>
      <c r="S12" s="2"/>
      <c r="T12" s="2"/>
    </row>
    <row r="13" spans="1:20" ht="12.75">
      <c r="A13" s="2"/>
      <c r="B13" s="6" t="s">
        <v>14</v>
      </c>
      <c r="C13" s="6" t="s">
        <v>14</v>
      </c>
      <c r="D13" s="6" t="s">
        <v>14</v>
      </c>
      <c r="E13" s="6" t="s">
        <v>14</v>
      </c>
      <c r="F13" s="4" t="s">
        <v>14</v>
      </c>
      <c r="G13" s="6" t="s">
        <v>14</v>
      </c>
      <c r="H13" s="4" t="s">
        <v>14</v>
      </c>
      <c r="I13" s="4" t="s">
        <v>14</v>
      </c>
      <c r="J13" s="4" t="s">
        <v>14</v>
      </c>
      <c r="K13" s="6" t="s">
        <v>14</v>
      </c>
      <c r="L13" s="4"/>
      <c r="M13" s="15" t="s">
        <v>1</v>
      </c>
      <c r="N13" s="15" t="s">
        <v>1</v>
      </c>
      <c r="O13" s="15" t="s">
        <v>1</v>
      </c>
      <c r="P13" s="15" t="s">
        <v>1</v>
      </c>
      <c r="Q13" s="15" t="s">
        <v>1</v>
      </c>
      <c r="R13" s="15" t="s">
        <v>14</v>
      </c>
      <c r="S13" s="15" t="s">
        <v>15</v>
      </c>
      <c r="T13" s="6" t="s">
        <v>15</v>
      </c>
    </row>
    <row r="14" spans="1:21" ht="12.75">
      <c r="A14" s="9" t="s">
        <v>3</v>
      </c>
      <c r="B14" s="8">
        <f>45298.36-14.86</f>
        <v>45283.5</v>
      </c>
      <c r="C14" s="8">
        <f>10004.44-29.44</f>
        <v>9975</v>
      </c>
      <c r="D14" s="8">
        <f>14560.7-27.2</f>
        <v>14533.5</v>
      </c>
      <c r="E14" s="8">
        <f>9291.64-261.64</f>
        <v>9030</v>
      </c>
      <c r="F14" s="8">
        <f>11494.62-22.62</f>
        <v>11472</v>
      </c>
      <c r="G14" s="8">
        <f>22243.18-10.18</f>
        <v>22233</v>
      </c>
      <c r="H14" s="8">
        <f>9436.28-33.28</f>
        <v>9403</v>
      </c>
      <c r="I14" s="8">
        <f>61721.52-7395.52</f>
        <v>54326</v>
      </c>
      <c r="J14" s="8">
        <f>20825.02-27.02</f>
        <v>20798</v>
      </c>
      <c r="K14" s="8">
        <f>32743.44-4.44</f>
        <v>32739</v>
      </c>
      <c r="L14" s="9" t="s">
        <v>3</v>
      </c>
      <c r="M14" s="16">
        <f>58042.56-4929.56</f>
        <v>53113</v>
      </c>
      <c r="N14" s="16">
        <f>10355.5-10.5</f>
        <v>10345</v>
      </c>
      <c r="O14" s="16">
        <f>12219.74-1015.24</f>
        <v>11204.5</v>
      </c>
      <c r="P14" s="16">
        <f>13370-20</f>
        <v>13350</v>
      </c>
      <c r="Q14" s="16">
        <f>60721-7225</f>
        <v>53496</v>
      </c>
      <c r="R14" s="16">
        <f>B14+C14+D14+E14+F14+G14+H14+I14+J14+K14+M14+N14+O14+P14+Q14</f>
        <v>371301.5</v>
      </c>
      <c r="S14" s="16">
        <f>3672-1074</f>
        <v>2598</v>
      </c>
      <c r="T14" s="16">
        <f>R14+S14</f>
        <v>373899.5</v>
      </c>
      <c r="U14" s="12"/>
    </row>
    <row r="15" spans="1:21" ht="12.75">
      <c r="A15" s="9" t="s">
        <v>43</v>
      </c>
      <c r="B15" s="8">
        <f>46082.7+14.86</f>
        <v>46097.56</v>
      </c>
      <c r="C15" s="8">
        <f>12390.76+29.44</f>
        <v>12420.2</v>
      </c>
      <c r="D15" s="8">
        <f>14365.3+27.2</f>
        <v>14392.5</v>
      </c>
      <c r="E15" s="8">
        <f>9165.46+261.64</f>
        <v>9427.099999999999</v>
      </c>
      <c r="F15" s="8">
        <f>12681.04+22.62</f>
        <v>12703.660000000002</v>
      </c>
      <c r="G15" s="8">
        <f>21944.2+10.18</f>
        <v>21954.38</v>
      </c>
      <c r="H15" s="8">
        <f>9307.34+33.28</f>
        <v>9340.62</v>
      </c>
      <c r="I15" s="8">
        <f>60901.26+7395.52</f>
        <v>68296.78</v>
      </c>
      <c r="J15" s="8">
        <f>20545.76+27.02</f>
        <v>20572.78</v>
      </c>
      <c r="K15" s="8">
        <f>32298.48+4.44</f>
        <v>32302.92</v>
      </c>
      <c r="L15" s="9" t="s">
        <v>43</v>
      </c>
      <c r="M15" s="16">
        <f>57271.4+4929.56</f>
        <v>62200.96</v>
      </c>
      <c r="N15" s="16">
        <f>10215.92+10.5</f>
        <v>10226.42</v>
      </c>
      <c r="O15" s="16">
        <f>12054.86+1015.24</f>
        <v>13070.1</v>
      </c>
      <c r="P15" s="16">
        <f>13189.84+20</f>
        <v>13209.84</v>
      </c>
      <c r="Q15" s="16">
        <f>59913.68+7225</f>
        <v>67138.68</v>
      </c>
      <c r="R15" s="16">
        <f>B15+C15+D15+E15+F15+G15+H15+I15+J15+K15+M15+N15+O15+P15+Q15</f>
        <v>413354.5</v>
      </c>
      <c r="S15" s="16">
        <f>3672+1074</f>
        <v>4746</v>
      </c>
      <c r="T15" s="16">
        <f>R15+S15</f>
        <v>418100.5</v>
      </c>
      <c r="U15" s="12"/>
    </row>
    <row r="16" spans="1:21" ht="12.75">
      <c r="A16" s="9" t="s">
        <v>44</v>
      </c>
      <c r="B16" s="8">
        <v>44910.18</v>
      </c>
      <c r="C16" s="8">
        <v>12335.2</v>
      </c>
      <c r="D16" s="8">
        <v>14293.68</v>
      </c>
      <c r="E16" s="8">
        <v>9106.34</v>
      </c>
      <c r="F16" s="8">
        <v>13919.6</v>
      </c>
      <c r="G16" s="8">
        <v>21825.68</v>
      </c>
      <c r="H16" s="8">
        <v>9239.68</v>
      </c>
      <c r="I16" s="8">
        <v>60661.12</v>
      </c>
      <c r="J16" s="8">
        <v>20444.32</v>
      </c>
      <c r="K16" s="8">
        <v>32638.14</v>
      </c>
      <c r="L16" s="9" t="s">
        <v>44</v>
      </c>
      <c r="M16" s="16">
        <v>57243.96</v>
      </c>
      <c r="N16" s="16">
        <v>10156.48</v>
      </c>
      <c r="O16" s="16">
        <v>12757.62</v>
      </c>
      <c r="P16" s="16">
        <v>13118.32</v>
      </c>
      <c r="Q16" s="16">
        <v>59677.68</v>
      </c>
      <c r="R16" s="16">
        <f>P19+N16+M16+K16+J16+I16+H16+G16+F16+E16+D16+C16+B16+O16+P16+Q16</f>
        <v>392328</v>
      </c>
      <c r="S16" s="16">
        <v>3672</v>
      </c>
      <c r="T16" s="16">
        <f>R16+S16</f>
        <v>396000</v>
      </c>
      <c r="U16" s="12"/>
    </row>
    <row r="17" spans="1:21" ht="12.75">
      <c r="A17" s="18" t="s">
        <v>2</v>
      </c>
      <c r="B17" s="11">
        <f aca="true" t="shared" si="0" ref="B17:K17">B14+B15+B16</f>
        <v>136291.24</v>
      </c>
      <c r="C17" s="11">
        <f t="shared" si="0"/>
        <v>34730.4</v>
      </c>
      <c r="D17" s="11">
        <f t="shared" si="0"/>
        <v>43219.68</v>
      </c>
      <c r="E17" s="11">
        <f t="shared" si="0"/>
        <v>27563.44</v>
      </c>
      <c r="F17" s="11">
        <f t="shared" si="0"/>
        <v>38095.26</v>
      </c>
      <c r="G17" s="11">
        <f t="shared" si="0"/>
        <v>66013.06</v>
      </c>
      <c r="H17" s="11">
        <f t="shared" si="0"/>
        <v>27983.300000000003</v>
      </c>
      <c r="I17" s="11">
        <f t="shared" si="0"/>
        <v>183283.9</v>
      </c>
      <c r="J17" s="11">
        <f t="shared" si="0"/>
        <v>61815.1</v>
      </c>
      <c r="K17" s="11">
        <f t="shared" si="0"/>
        <v>97680.06</v>
      </c>
      <c r="L17" s="11" t="s">
        <v>2</v>
      </c>
      <c r="M17" s="17">
        <f aca="true" t="shared" si="1" ref="M17:T17">M14+M15+M16</f>
        <v>172557.91999999998</v>
      </c>
      <c r="N17" s="17">
        <f t="shared" si="1"/>
        <v>30727.899999999998</v>
      </c>
      <c r="O17" s="17">
        <f t="shared" si="1"/>
        <v>37032.22</v>
      </c>
      <c r="P17" s="17">
        <f t="shared" si="1"/>
        <v>39678.16</v>
      </c>
      <c r="Q17" s="17">
        <f t="shared" si="1"/>
        <v>180312.36</v>
      </c>
      <c r="R17" s="17">
        <f t="shared" si="1"/>
        <v>1176984</v>
      </c>
      <c r="S17" s="17">
        <f t="shared" si="1"/>
        <v>11016</v>
      </c>
      <c r="T17" s="17">
        <f t="shared" si="1"/>
        <v>1188000</v>
      </c>
      <c r="U17" s="12"/>
    </row>
    <row r="18" spans="1:20" ht="12.75">
      <c r="A18" s="10"/>
      <c r="B18" s="10"/>
      <c r="K18" t="s">
        <v>31</v>
      </c>
      <c r="T18" t="s">
        <v>24</v>
      </c>
    </row>
    <row r="19" spans="1:14" ht="12.75">
      <c r="A19" s="10"/>
      <c r="N19" t="s">
        <v>25</v>
      </c>
    </row>
    <row r="20" ht="12.75">
      <c r="D20" s="12"/>
    </row>
    <row r="23" spans="18:19" ht="12.75">
      <c r="R23" s="13"/>
      <c r="S23" s="13"/>
    </row>
  </sheetData>
  <sheetProtection/>
  <printOptions/>
  <pageMargins left="0.4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2020-03-02T14:10:22Z</cp:lastPrinted>
  <dcterms:created xsi:type="dcterms:W3CDTF">1996-10-14T23:33:28Z</dcterms:created>
  <dcterms:modified xsi:type="dcterms:W3CDTF">2020-07-21T06:58:48Z</dcterms:modified>
  <cp:category/>
  <cp:version/>
  <cp:contentType/>
  <cp:contentStatus/>
</cp:coreProperties>
</file>